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bam\Documents\Rachat_cartouches\Excel\"/>
    </mc:Choice>
  </mc:AlternateContent>
  <xr:revisionPtr revIDLastSave="0" documentId="13_ncr:1_{9258DFE9-FC7A-450F-AB6A-A4DF8E69AB16}" xr6:coauthVersionLast="47" xr6:coauthVersionMax="47" xr10:uidLastSave="{00000000-0000-0000-0000-000000000000}"/>
  <workbookProtection workbookAlgorithmName="SHA-512" workbookHashValue="UA30JF2+xJRHf+ZugMUUMasy8kW9ihYojC6+Y05fXwyq4TgKwNo5izSOtCgVX7O/+Ydb+F3UdBNCtJO2pGsdTQ==" workbookSaltValue="JhVx49OxqiM/hHP4yUgWHw==" workbookSpinCount="100000" lockStructure="1"/>
  <bookViews>
    <workbookView xWindow="2868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Feuil1!$A$1:$E$67,Feuil1!$G$1:$J$73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3" i="1"/>
  <c r="E64" i="1"/>
  <c r="E65" i="1"/>
  <c r="E66" i="1"/>
  <c r="E7" i="1"/>
  <c r="D67" i="1"/>
  <c r="E4" i="1"/>
  <c r="E5" i="1"/>
  <c r="E6" i="1"/>
  <c r="E3" i="1"/>
  <c r="I16" i="1"/>
  <c r="H23" i="1" s="1"/>
  <c r="E67" i="1" l="1"/>
  <c r="H22" i="1"/>
  <c r="H24" i="1" s="1"/>
  <c r="H15" i="1"/>
</calcChain>
</file>

<file path=xl/sharedStrings.xml><?xml version="1.0" encoding="utf-8"?>
<sst xmlns="http://schemas.openxmlformats.org/spreadsheetml/2006/main" count="132" uniqueCount="109">
  <si>
    <t>Type</t>
  </si>
  <si>
    <t>Prix(CHF)/pc</t>
  </si>
  <si>
    <t>Formulaire de reprise : Cartouches vides</t>
  </si>
  <si>
    <t>Prix (CHF)</t>
  </si>
  <si>
    <t>Totaux</t>
  </si>
  <si>
    <t>Nom/Prénom*</t>
  </si>
  <si>
    <t>Adresse/No*</t>
  </si>
  <si>
    <t>NPA*</t>
  </si>
  <si>
    <t>Ville*</t>
  </si>
  <si>
    <t>Canton*</t>
  </si>
  <si>
    <t>E-mail*</t>
  </si>
  <si>
    <t>Société</t>
  </si>
  <si>
    <t>Coordonnées personnelles</t>
  </si>
  <si>
    <t>Nom banque*</t>
  </si>
  <si>
    <t>IBAN*</t>
  </si>
  <si>
    <t xml:space="preserve">BIC SWIFT </t>
  </si>
  <si>
    <t xml:space="preserve">N° de clearing </t>
  </si>
  <si>
    <t>Bénéficiaire*</t>
  </si>
  <si>
    <t>Motif</t>
  </si>
  <si>
    <t>... CHF</t>
  </si>
  <si>
    <t>La devise de votre compte doit être en franc suisse.</t>
  </si>
  <si>
    <t>Les champs avec une * sont obligatoires.</t>
  </si>
  <si>
    <t>Coordonnées bancaires</t>
  </si>
  <si>
    <t>Nombre</t>
  </si>
  <si>
    <t>Frais de livraison</t>
  </si>
  <si>
    <t>Gain payé</t>
  </si>
  <si>
    <t>Valeur de l'envoi</t>
  </si>
  <si>
    <t>Oui</t>
  </si>
  <si>
    <t>Montant déduit à la valeur de l'envoi</t>
  </si>
  <si>
    <t>Poids du colis*</t>
  </si>
  <si>
    <t>Valeur déduite</t>
  </si>
  <si>
    <t>Téléphone</t>
  </si>
  <si>
    <t>Couleur</t>
  </si>
  <si>
    <t>contact@rachatcartouches.ch</t>
  </si>
  <si>
    <t>Si des colis sont envoyés sans validation de notre part, des frais de traitement seront perçus !</t>
  </si>
  <si>
    <t>Valeur de l'envoi et gains finaux</t>
  </si>
  <si>
    <t>Choisir</t>
  </si>
  <si>
    <t>Affranchissement avantageux de votre envoi (-50ct par rapport à La Poste)*</t>
  </si>
  <si>
    <t>HP15</t>
  </si>
  <si>
    <t>HP45</t>
  </si>
  <si>
    <t>HP62</t>
  </si>
  <si>
    <t>HP62XL</t>
  </si>
  <si>
    <t>HP301</t>
  </si>
  <si>
    <t>HP301XL</t>
  </si>
  <si>
    <t>HP302</t>
  </si>
  <si>
    <t>HP302XL</t>
  </si>
  <si>
    <t>HP303</t>
  </si>
  <si>
    <t>HP303XL</t>
  </si>
  <si>
    <t>HP304</t>
  </si>
  <si>
    <t>HP304XL</t>
  </si>
  <si>
    <t>HP305</t>
  </si>
  <si>
    <t>HP305XL</t>
  </si>
  <si>
    <t>HP308</t>
  </si>
  <si>
    <t>HP651</t>
  </si>
  <si>
    <t>HP652</t>
  </si>
  <si>
    <t>HP307XL</t>
  </si>
  <si>
    <t>HP40L</t>
  </si>
  <si>
    <t>HP901</t>
  </si>
  <si>
    <t>HP901XL</t>
  </si>
  <si>
    <t>HP300</t>
  </si>
  <si>
    <t>HP300XL</t>
  </si>
  <si>
    <t>HP650</t>
  </si>
  <si>
    <t>HP22</t>
  </si>
  <si>
    <t>HP22XL</t>
  </si>
  <si>
    <t>HP28</t>
  </si>
  <si>
    <t>HP963</t>
  </si>
  <si>
    <t>Les champs avec un arrière plan jaune clair sont éditables.</t>
  </si>
  <si>
    <t>HP VERSATILE C8842A</t>
  </si>
  <si>
    <t>Canon 540</t>
  </si>
  <si>
    <t>Canon 541</t>
  </si>
  <si>
    <t>Canon 540XL</t>
  </si>
  <si>
    <t>Canon 541XL</t>
  </si>
  <si>
    <t>Canon 560</t>
  </si>
  <si>
    <t>Canon 561</t>
  </si>
  <si>
    <t>Canon 560XL</t>
  </si>
  <si>
    <t>Canon 561XL</t>
  </si>
  <si>
    <t>Canon 545XL</t>
  </si>
  <si>
    <t>Canon 546XL</t>
  </si>
  <si>
    <t>Canon 545</t>
  </si>
  <si>
    <t>Canon 546</t>
  </si>
  <si>
    <t>Canon 585</t>
  </si>
  <si>
    <t>Canon 586</t>
  </si>
  <si>
    <t>Canon 585XL</t>
  </si>
  <si>
    <t>Canon 586XL</t>
  </si>
  <si>
    <t>Canon 512</t>
  </si>
  <si>
    <t>Canon 513</t>
  </si>
  <si>
    <t>Canon 510</t>
  </si>
  <si>
    <t>Canon 511</t>
  </si>
  <si>
    <t>Canon 50</t>
  </si>
  <si>
    <t>Canon 51</t>
  </si>
  <si>
    <t>Canon 37</t>
  </si>
  <si>
    <t>Canon 38</t>
  </si>
  <si>
    <t>Canon 40</t>
  </si>
  <si>
    <t>Canon 41</t>
  </si>
  <si>
    <t>Canon 445</t>
  </si>
  <si>
    <t>Canon 446</t>
  </si>
  <si>
    <t>Canon 210</t>
  </si>
  <si>
    <t>Canon 211</t>
  </si>
  <si>
    <t>Non</t>
  </si>
  <si>
    <t>Cliquez ici pour lire les conditions générales.</t>
  </si>
  <si>
    <r>
      <rPr>
        <sz val="11"/>
        <color rgb="FFFF0000"/>
        <rFont val="Calibri"/>
        <family val="2"/>
        <scheme val="minor"/>
      </rPr>
      <t>Important</t>
    </r>
    <r>
      <rPr>
        <sz val="11"/>
        <color theme="1"/>
        <rFont val="Calibri"/>
        <family val="2"/>
        <scheme val="minor"/>
      </rPr>
      <t xml:space="preserve"> : Ce formulaire complété doit être </t>
    </r>
    <r>
      <rPr>
        <b/>
        <sz val="11"/>
        <color theme="1"/>
        <rFont val="Calibri"/>
        <family val="2"/>
        <scheme val="minor"/>
      </rPr>
      <t>transmis pour validation AVANT</t>
    </r>
    <r>
      <rPr>
        <sz val="11"/>
        <color theme="1"/>
        <rFont val="Calibri"/>
        <family val="2"/>
        <scheme val="minor"/>
      </rPr>
      <t xml:space="preserve"> l'envoi du colis par e-mail à</t>
    </r>
  </si>
  <si>
    <t>Prêt pour la validation puis l'envoi ?</t>
  </si>
  <si>
    <t>Avez-vous lu et acceptez-vous nos conditions générales ?*</t>
  </si>
  <si>
    <t>Noir</t>
  </si>
  <si>
    <t>Canon 576</t>
  </si>
  <si>
    <t>Canon 576XL</t>
  </si>
  <si>
    <t>Canon 575</t>
  </si>
  <si>
    <t>Canon 575XL</t>
  </si>
  <si>
    <t>La valeur de l'envoi est convertie en gain dès que le contrôle qualité des cartouches a été effectué par l'entreprise de recyclage. Il est possible que certaines cartouches défectueuses soient refusées.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</si>
</sst>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CHF&quot;"/>
    <numFmt numFmtId="165" formatCode="0\ 000&quot; g&quot;"/>
    <numFmt numFmtId="166" formatCode="#\ ##0&quot; g&quot;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Protection="1"/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1" xfId="0" applyBorder="1" applyProtection="1"/>
    <xf numFmtId="0" fontId="0" fillId="0" borderId="2" xfId="0" applyBorder="1" applyProtection="1"/>
    <xf numFmtId="0" fontId="2" fillId="2" borderId="5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4" fillId="0" borderId="3" xfId="0" applyFont="1" applyBorder="1" applyProtection="1"/>
    <xf numFmtId="0" fontId="4" fillId="0" borderId="3" xfId="0" applyFont="1" applyBorder="1" applyAlignment="1" applyProtection="1"/>
    <xf numFmtId="0" fontId="1" fillId="2" borderId="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0" fontId="0" fillId="0" borderId="5" xfId="0" applyFill="1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4" xfId="0" applyBorder="1" applyAlignment="1" applyProtection="1">
      <alignment wrapText="1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horizontal="left" vertical="center"/>
    </xf>
    <xf numFmtId="164" fontId="0" fillId="0" borderId="10" xfId="0" applyNumberForma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165" fontId="0" fillId="0" borderId="0" xfId="0" applyNumberFormat="1" applyProtection="1"/>
    <xf numFmtId="0" fontId="0" fillId="0" borderId="4" xfId="0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8" xfId="0" applyBorder="1" applyProtection="1"/>
    <xf numFmtId="0" fontId="0" fillId="0" borderId="0" xfId="0" applyBorder="1" applyAlignment="1" applyProtection="1"/>
    <xf numFmtId="0" fontId="0" fillId="2" borderId="0" xfId="0" applyFill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5" fillId="0" borderId="10" xfId="1" applyBorder="1" applyAlignment="1" applyProtection="1">
      <alignment vertical="center"/>
    </xf>
    <xf numFmtId="0" fontId="0" fillId="0" borderId="10" xfId="0" applyBorder="1" applyProtection="1"/>
    <xf numFmtId="0" fontId="0" fillId="0" borderId="11" xfId="0" applyBorder="1" applyProtection="1"/>
    <xf numFmtId="0" fontId="0" fillId="0" borderId="0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5" fillId="0" borderId="4" xfId="1" applyFill="1" applyBorder="1" applyAlignment="1" applyProtection="1">
      <alignment horizontal="center" vertical="center"/>
    </xf>
    <xf numFmtId="0" fontId="5" fillId="0" borderId="0" xfId="1" applyFill="1" applyBorder="1" applyAlignment="1" applyProtection="1">
      <alignment horizontal="center" vertical="center"/>
    </xf>
    <xf numFmtId="0" fontId="5" fillId="0" borderId="5" xfId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7">
    <dxf>
      <font>
        <color theme="0"/>
      </font>
    </dxf>
    <dxf>
      <font>
        <color theme="7" tint="0.79998168889431442"/>
      </font>
    </dxf>
    <dxf>
      <font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rachatcartouches.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0</xdr:rowOff>
    </xdr:to>
    <xdr:sp macro="" textlink="">
      <xdr:nvSpPr>
        <xdr:cNvPr id="1048" name="AutoShape 24" descr="HP 350XL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319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66</xdr:row>
      <xdr:rowOff>0</xdr:rowOff>
    </xdr:from>
    <xdr:ext cx="304800" cy="182880"/>
    <xdr:sp macro="" textlink="">
      <xdr:nvSpPr>
        <xdr:cNvPr id="6" name="AutoShape 24" descr="HP 350XL">
          <a:extLst>
            <a:ext uri="{FF2B5EF4-FFF2-40B4-BE49-F238E27FC236}">
              <a16:creationId xmlns:a16="http://schemas.microsoft.com/office/drawing/2014/main" id="{CF4A03C1-3FE7-4FB8-A0B1-B088EE24E9EA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259080</xdr:colOff>
      <xdr:row>53</xdr:row>
      <xdr:rowOff>7621</xdr:rowOff>
    </xdr:from>
    <xdr:to>
      <xdr:col>9</xdr:col>
      <xdr:colOff>1752050</xdr:colOff>
      <xdr:row>62</xdr:row>
      <xdr:rowOff>167641</xdr:rowOff>
    </xdr:to>
    <xdr:pic>
      <xdr:nvPicPr>
        <xdr:cNvPr id="4" name="Imag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60824-322C-4F99-ADF4-22C38835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0523221"/>
          <a:ext cx="5636345" cy="1798320"/>
        </a:xfrm>
        <a:prstGeom prst="rect">
          <a:avLst/>
        </a:prstGeom>
      </xdr:spPr>
    </xdr:pic>
    <xdr:clientData/>
  </xdr:twoCellAnchor>
  <xdr:twoCellAnchor editAs="oneCell">
    <xdr:from>
      <xdr:col>6</xdr:col>
      <xdr:colOff>243840</xdr:colOff>
      <xdr:row>31</xdr:row>
      <xdr:rowOff>15240</xdr:rowOff>
    </xdr:from>
    <xdr:to>
      <xdr:col>9</xdr:col>
      <xdr:colOff>1733000</xdr:colOff>
      <xdr:row>40</xdr:row>
      <xdr:rowOff>171450</xdr:rowOff>
    </xdr:to>
    <xdr:pic>
      <xdr:nvPicPr>
        <xdr:cNvPr id="7" name="Imag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68661-8836-4143-8B9E-456C909E6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5560" y="6507480"/>
          <a:ext cx="5636345" cy="179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achatcartouches.ch/conditions/" TargetMode="External"/><Relationship Id="rId1" Type="http://schemas.openxmlformats.org/officeDocument/2006/relationships/hyperlink" Target="mailto:contact@rachatcartouches.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4.4" x14ac:dyDescent="0.3"/>
  <cols>
    <col min="1" max="1" width="32.33203125" style="1" customWidth="1"/>
    <col min="2" max="2" width="16.33203125" style="1" bestFit="1" customWidth="1"/>
    <col min="3" max="3" width="11" style="1" bestFit="1" customWidth="1"/>
    <col min="4" max="4" width="7.6640625" style="1" bestFit="1" customWidth="1"/>
    <col min="5" max="5" width="8.77734375" style="1" bestFit="1" customWidth="1"/>
    <col min="6" max="6" width="13.44140625" style="1" customWidth="1"/>
    <col min="7" max="7" width="16" style="1" customWidth="1"/>
    <col min="8" max="8" width="31" style="1" customWidth="1"/>
    <col min="9" max="9" width="13.5546875" style="1" customWidth="1"/>
    <col min="10" max="10" width="34" style="1" customWidth="1"/>
    <col min="11" max="16384" width="11.5546875" style="1"/>
  </cols>
  <sheetData>
    <row r="1" spans="1:12" x14ac:dyDescent="0.3">
      <c r="A1" s="58" t="s">
        <v>2</v>
      </c>
      <c r="B1" s="59"/>
      <c r="C1" s="59"/>
      <c r="D1" s="59"/>
      <c r="E1" s="60"/>
      <c r="G1" s="35"/>
      <c r="H1" s="1" t="s">
        <v>66</v>
      </c>
    </row>
    <row r="2" spans="1:12" x14ac:dyDescent="0.3">
      <c r="A2" s="2" t="s">
        <v>0</v>
      </c>
      <c r="B2" s="3" t="s">
        <v>32</v>
      </c>
      <c r="C2" s="3" t="s">
        <v>1</v>
      </c>
      <c r="D2" s="4" t="s">
        <v>23</v>
      </c>
      <c r="E2" s="5" t="s">
        <v>3</v>
      </c>
      <c r="K2" s="6"/>
      <c r="L2" s="6"/>
    </row>
    <row r="3" spans="1:12" ht="21" customHeight="1" x14ac:dyDescent="0.3">
      <c r="A3" s="17" t="s">
        <v>38</v>
      </c>
      <c r="B3" s="14" t="s">
        <v>36</v>
      </c>
      <c r="C3" s="18">
        <v>1.5</v>
      </c>
      <c r="D3" s="11"/>
      <c r="E3" s="19" t="str">
        <f>IF(COUNTBLANK(D3)=1,"",C3*D3)</f>
        <v/>
      </c>
      <c r="G3" s="7"/>
      <c r="H3" s="12" t="s">
        <v>12</v>
      </c>
      <c r="I3" s="8"/>
      <c r="J3" s="13" t="s">
        <v>22</v>
      </c>
    </row>
    <row r="4" spans="1:12" x14ac:dyDescent="0.3">
      <c r="A4" s="17" t="s">
        <v>62</v>
      </c>
      <c r="B4" s="14"/>
      <c r="C4" s="18">
        <v>0.5</v>
      </c>
      <c r="D4" s="11"/>
      <c r="E4" s="19" t="str">
        <f t="shared" ref="E4:E6" si="0">IF(COUNTBLANK(D4)=1,"",C4*D4)</f>
        <v/>
      </c>
      <c r="G4" s="20" t="s">
        <v>5</v>
      </c>
      <c r="H4" s="9"/>
      <c r="I4" s="21" t="s">
        <v>13</v>
      </c>
      <c r="J4" s="9"/>
    </row>
    <row r="5" spans="1:12" x14ac:dyDescent="0.3">
      <c r="A5" s="17" t="s">
        <v>63</v>
      </c>
      <c r="B5" s="14"/>
      <c r="C5" s="18">
        <v>0.5</v>
      </c>
      <c r="D5" s="11"/>
      <c r="E5" s="19" t="str">
        <f t="shared" si="0"/>
        <v/>
      </c>
      <c r="G5" s="20" t="s">
        <v>11</v>
      </c>
      <c r="H5" s="9"/>
      <c r="I5" s="21" t="s">
        <v>14</v>
      </c>
      <c r="J5" s="9"/>
    </row>
    <row r="6" spans="1:12" x14ac:dyDescent="0.3">
      <c r="A6" s="17" t="s">
        <v>64</v>
      </c>
      <c r="B6" s="14"/>
      <c r="C6" s="18">
        <v>0.25</v>
      </c>
      <c r="D6" s="11"/>
      <c r="E6" s="19" t="str">
        <f t="shared" si="0"/>
        <v/>
      </c>
      <c r="G6" s="20" t="s">
        <v>6</v>
      </c>
      <c r="H6" s="9"/>
      <c r="I6" s="21" t="s">
        <v>15</v>
      </c>
      <c r="J6" s="9"/>
    </row>
    <row r="7" spans="1:12" x14ac:dyDescent="0.3">
      <c r="A7" s="17" t="s">
        <v>59</v>
      </c>
      <c r="B7" s="14"/>
      <c r="C7" s="18">
        <v>0.5</v>
      </c>
      <c r="D7" s="11"/>
      <c r="E7" s="19" t="str">
        <f>IF(COUNTBLANK(D7)=1,"",C7*D7)</f>
        <v/>
      </c>
      <c r="G7" s="20" t="s">
        <v>7</v>
      </c>
      <c r="H7" s="9"/>
      <c r="I7" s="21" t="s">
        <v>16</v>
      </c>
      <c r="J7" s="9"/>
    </row>
    <row r="8" spans="1:12" x14ac:dyDescent="0.3">
      <c r="A8" s="17" t="s">
        <v>60</v>
      </c>
      <c r="B8" s="14"/>
      <c r="C8" s="18">
        <v>0.5</v>
      </c>
      <c r="D8" s="11"/>
      <c r="E8" s="19" t="str">
        <f t="shared" ref="E8:E66" si="1">IF(COUNTBLANK(D8)=1,"",C8*D8)</f>
        <v/>
      </c>
      <c r="G8" s="20" t="s">
        <v>8</v>
      </c>
      <c r="H8" s="9"/>
      <c r="I8" s="21" t="s">
        <v>17</v>
      </c>
      <c r="J8" s="9"/>
    </row>
    <row r="9" spans="1:12" x14ac:dyDescent="0.3">
      <c r="A9" s="17" t="s">
        <v>42</v>
      </c>
      <c r="B9" s="14"/>
      <c r="C9" s="18">
        <v>1</v>
      </c>
      <c r="D9" s="11"/>
      <c r="E9" s="19" t="str">
        <f t="shared" si="1"/>
        <v/>
      </c>
      <c r="G9" s="20" t="s">
        <v>9</v>
      </c>
      <c r="H9" s="9"/>
      <c r="I9" s="21" t="s">
        <v>18</v>
      </c>
      <c r="J9" s="61"/>
    </row>
    <row r="10" spans="1:12" x14ac:dyDescent="0.3">
      <c r="A10" s="17" t="s">
        <v>43</v>
      </c>
      <c r="B10" s="14"/>
      <c r="C10" s="18">
        <v>1</v>
      </c>
      <c r="D10" s="11"/>
      <c r="E10" s="19" t="str">
        <f t="shared" si="1"/>
        <v/>
      </c>
      <c r="G10" s="20" t="s">
        <v>10</v>
      </c>
      <c r="H10" s="9"/>
      <c r="I10" s="21"/>
      <c r="J10" s="61"/>
    </row>
    <row r="11" spans="1:12" x14ac:dyDescent="0.3">
      <c r="A11" s="17" t="s">
        <v>44</v>
      </c>
      <c r="B11" s="14"/>
      <c r="C11" s="18">
        <v>0.9</v>
      </c>
      <c r="D11" s="11"/>
      <c r="E11" s="19" t="str">
        <f t="shared" si="1"/>
        <v/>
      </c>
      <c r="G11" s="23" t="s">
        <v>31</v>
      </c>
      <c r="H11" s="10"/>
      <c r="I11" s="21"/>
      <c r="J11" s="62"/>
    </row>
    <row r="12" spans="1:12" x14ac:dyDescent="0.3">
      <c r="A12" s="17" t="s">
        <v>45</v>
      </c>
      <c r="B12" s="14"/>
      <c r="C12" s="18">
        <v>1</v>
      </c>
      <c r="D12" s="11"/>
      <c r="E12" s="19" t="str">
        <f t="shared" si="1"/>
        <v/>
      </c>
      <c r="G12" s="65" t="s">
        <v>21</v>
      </c>
      <c r="H12" s="66"/>
      <c r="I12" s="63" t="s">
        <v>20</v>
      </c>
      <c r="J12" s="64"/>
    </row>
    <row r="13" spans="1:12" x14ac:dyDescent="0.3">
      <c r="A13" s="17" t="s">
        <v>46</v>
      </c>
      <c r="B13" s="14"/>
      <c r="C13" s="18">
        <v>1.5</v>
      </c>
      <c r="D13" s="11"/>
      <c r="E13" s="19" t="str">
        <f t="shared" si="1"/>
        <v/>
      </c>
    </row>
    <row r="14" spans="1:12" ht="21" customHeight="1" x14ac:dyDescent="0.3">
      <c r="A14" s="17" t="s">
        <v>47</v>
      </c>
      <c r="B14" s="14"/>
      <c r="C14" s="18">
        <v>1.8</v>
      </c>
      <c r="D14" s="11"/>
      <c r="E14" s="19" t="str">
        <f t="shared" si="1"/>
        <v/>
      </c>
      <c r="G14" s="42" t="s">
        <v>37</v>
      </c>
      <c r="H14" s="43"/>
      <c r="I14" s="43"/>
      <c r="J14" s="44"/>
    </row>
    <row r="15" spans="1:12" x14ac:dyDescent="0.3">
      <c r="A15" s="17" t="s">
        <v>48</v>
      </c>
      <c r="B15" s="14"/>
      <c r="C15" s="18">
        <v>0.8</v>
      </c>
      <c r="D15" s="11"/>
      <c r="E15" s="19" t="str">
        <f t="shared" si="1"/>
        <v/>
      </c>
      <c r="G15" s="15" t="s">
        <v>27</v>
      </c>
      <c r="H15" s="24" t="str">
        <f>IF(G15="Oui","Je souhaite acheter une étiquette de colis pré-adressée et pré-affranchie.",IF(E67&gt;80,"Génial, vous bénéficiez de l'affranchissement offert. Veuillez saisir le poids du colis !","Je réaliserai l'affranchissement moi-même."))</f>
        <v>Je souhaite acheter une étiquette de colis pré-adressée et pré-affranchie.</v>
      </c>
      <c r="I15" s="21"/>
      <c r="J15" s="22"/>
    </row>
    <row r="16" spans="1:12" x14ac:dyDescent="0.3">
      <c r="A16" s="17" t="s">
        <v>49</v>
      </c>
      <c r="B16" s="14"/>
      <c r="C16" s="18">
        <v>0.9</v>
      </c>
      <c r="D16" s="11"/>
      <c r="E16" s="19" t="str">
        <f t="shared" si="1"/>
        <v/>
      </c>
      <c r="G16" s="16">
        <v>0</v>
      </c>
      <c r="H16" s="25" t="s">
        <v>29</v>
      </c>
      <c r="I16" s="26">
        <f>IF(G15="Non",0,IF(G16&lt;2000,8,IF(G16&lt;10000,11,IF(G16&lt;30000,20, "Sur demande"))))</f>
        <v>8</v>
      </c>
      <c r="J16" s="27" t="s">
        <v>28</v>
      </c>
    </row>
    <row r="17" spans="1:11" x14ac:dyDescent="0.3">
      <c r="A17" s="17" t="s">
        <v>50</v>
      </c>
      <c r="B17" s="14"/>
      <c r="C17" s="18">
        <v>1.5</v>
      </c>
      <c r="D17" s="11"/>
      <c r="E17" s="19" t="str">
        <f t="shared" si="1"/>
        <v/>
      </c>
      <c r="I17" s="28"/>
    </row>
    <row r="18" spans="1:11" ht="21" customHeight="1" x14ac:dyDescent="0.3">
      <c r="A18" s="17" t="s">
        <v>51</v>
      </c>
      <c r="B18" s="14"/>
      <c r="C18" s="18">
        <v>1.8</v>
      </c>
      <c r="D18" s="11"/>
      <c r="E18" s="19" t="str">
        <f t="shared" si="1"/>
        <v/>
      </c>
      <c r="G18" s="42" t="s">
        <v>102</v>
      </c>
      <c r="H18" s="43"/>
      <c r="I18" s="43"/>
      <c r="J18" s="44"/>
    </row>
    <row r="19" spans="1:11" x14ac:dyDescent="0.3">
      <c r="A19" s="17" t="s">
        <v>55</v>
      </c>
      <c r="B19" s="14"/>
      <c r="C19" s="18">
        <v>1</v>
      </c>
      <c r="D19" s="11"/>
      <c r="E19" s="19" t="str">
        <f t="shared" si="1"/>
        <v/>
      </c>
      <c r="G19" s="36" t="s">
        <v>98</v>
      </c>
      <c r="H19" s="37" t="s">
        <v>99</v>
      </c>
      <c r="I19" s="38"/>
      <c r="J19" s="39"/>
    </row>
    <row r="20" spans="1:11" x14ac:dyDescent="0.3">
      <c r="A20" s="17" t="s">
        <v>52</v>
      </c>
      <c r="B20" s="14"/>
      <c r="C20" s="18">
        <v>1</v>
      </c>
      <c r="D20" s="11"/>
      <c r="E20" s="19" t="str">
        <f t="shared" si="1"/>
        <v/>
      </c>
      <c r="G20" s="4"/>
      <c r="H20" s="40"/>
      <c r="I20" s="30"/>
      <c r="J20" s="24"/>
      <c r="K20" s="21"/>
    </row>
    <row r="21" spans="1:11" ht="21" customHeight="1" x14ac:dyDescent="0.3">
      <c r="A21" s="17" t="s">
        <v>56</v>
      </c>
      <c r="B21" s="14"/>
      <c r="C21" s="18">
        <v>0.5</v>
      </c>
      <c r="D21" s="11"/>
      <c r="E21" s="19" t="str">
        <f t="shared" si="1"/>
        <v/>
      </c>
      <c r="G21" s="42" t="s">
        <v>35</v>
      </c>
      <c r="H21" s="43"/>
      <c r="I21" s="43"/>
      <c r="J21" s="44"/>
    </row>
    <row r="22" spans="1:11" x14ac:dyDescent="0.3">
      <c r="A22" s="17" t="s">
        <v>39</v>
      </c>
      <c r="B22" s="14"/>
      <c r="C22" s="18">
        <v>1.5</v>
      </c>
      <c r="D22" s="11"/>
      <c r="E22" s="19" t="str">
        <f t="shared" si="1"/>
        <v/>
      </c>
      <c r="F22" s="20"/>
      <c r="G22" s="29" t="s">
        <v>26</v>
      </c>
      <c r="H22" s="30">
        <f>IF(COUNTBLANK(E67)=1,"0 CHF",E67)</f>
        <v>0</v>
      </c>
      <c r="I22" s="4" t="s">
        <v>25</v>
      </c>
      <c r="J22" s="5" t="s">
        <v>19</v>
      </c>
    </row>
    <row r="23" spans="1:11" x14ac:dyDescent="0.3">
      <c r="A23" s="17" t="s">
        <v>40</v>
      </c>
      <c r="B23" s="14"/>
      <c r="C23" s="18">
        <v>1.5</v>
      </c>
      <c r="D23" s="11"/>
      <c r="E23" s="19" t="str">
        <f t="shared" si="1"/>
        <v/>
      </c>
      <c r="F23" s="20"/>
      <c r="G23" s="29" t="s">
        <v>24</v>
      </c>
      <c r="H23" s="30">
        <f>-I16</f>
        <v>-8</v>
      </c>
      <c r="I23" s="54" t="s">
        <v>108</v>
      </c>
      <c r="J23" s="55"/>
    </row>
    <row r="24" spans="1:11" ht="45" customHeight="1" x14ac:dyDescent="0.3">
      <c r="A24" s="17" t="s">
        <v>41</v>
      </c>
      <c r="B24" s="14"/>
      <c r="C24" s="18">
        <v>1.8</v>
      </c>
      <c r="D24" s="11"/>
      <c r="E24" s="19" t="str">
        <f t="shared" si="1"/>
        <v/>
      </c>
      <c r="F24" s="20"/>
      <c r="G24" s="31" t="s">
        <v>30</v>
      </c>
      <c r="H24" s="26">
        <f>H22+H23</f>
        <v>-8</v>
      </c>
      <c r="I24" s="56"/>
      <c r="J24" s="57"/>
    </row>
    <row r="25" spans="1:11" x14ac:dyDescent="0.3">
      <c r="A25" s="17" t="s">
        <v>61</v>
      </c>
      <c r="B25" s="14"/>
      <c r="C25" s="18">
        <v>0.5</v>
      </c>
      <c r="D25" s="11"/>
      <c r="E25" s="19" t="str">
        <f t="shared" si="1"/>
        <v/>
      </c>
    </row>
    <row r="26" spans="1:11" ht="21" customHeight="1" x14ac:dyDescent="0.3">
      <c r="A26" s="17" t="s">
        <v>53</v>
      </c>
      <c r="B26" s="14"/>
      <c r="C26" s="18">
        <v>1</v>
      </c>
      <c r="D26" s="11"/>
      <c r="E26" s="19" t="str">
        <f t="shared" si="1"/>
        <v/>
      </c>
      <c r="G26" s="42" t="s">
        <v>101</v>
      </c>
      <c r="H26" s="43"/>
      <c r="I26" s="43"/>
      <c r="J26" s="44"/>
    </row>
    <row r="27" spans="1:11" x14ac:dyDescent="0.3">
      <c r="A27" s="17" t="s">
        <v>54</v>
      </c>
      <c r="B27" s="14"/>
      <c r="C27" s="18">
        <v>0.5</v>
      </c>
      <c r="D27" s="11"/>
      <c r="E27" s="19" t="str">
        <f t="shared" si="1"/>
        <v/>
      </c>
      <c r="G27" s="51" t="s">
        <v>100</v>
      </c>
      <c r="H27" s="52"/>
      <c r="I27" s="52"/>
      <c r="J27" s="53"/>
    </row>
    <row r="28" spans="1:11" x14ac:dyDescent="0.3">
      <c r="A28" s="17" t="s">
        <v>57</v>
      </c>
      <c r="B28" s="14"/>
      <c r="C28" s="18">
        <v>0.5</v>
      </c>
      <c r="D28" s="11"/>
      <c r="E28" s="19" t="str">
        <f t="shared" si="1"/>
        <v/>
      </c>
      <c r="G28" s="48" t="s">
        <v>33</v>
      </c>
      <c r="H28" s="49"/>
      <c r="I28" s="49"/>
      <c r="J28" s="50"/>
    </row>
    <row r="29" spans="1:11" x14ac:dyDescent="0.3">
      <c r="A29" s="17" t="s">
        <v>58</v>
      </c>
      <c r="B29" s="14"/>
      <c r="C29" s="18">
        <v>0.5</v>
      </c>
      <c r="D29" s="11"/>
      <c r="E29" s="19" t="str">
        <f t="shared" si="1"/>
        <v/>
      </c>
      <c r="G29" s="45" t="s">
        <v>34</v>
      </c>
      <c r="H29" s="46"/>
      <c r="I29" s="46"/>
      <c r="J29" s="47"/>
    </row>
    <row r="30" spans="1:11" x14ac:dyDescent="0.3">
      <c r="A30" s="17" t="s">
        <v>65</v>
      </c>
      <c r="B30" s="14"/>
      <c r="C30" s="18">
        <v>0.15</v>
      </c>
      <c r="D30" s="11"/>
      <c r="E30" s="19" t="str">
        <f t="shared" si="1"/>
        <v/>
      </c>
    </row>
    <row r="31" spans="1:11" x14ac:dyDescent="0.3">
      <c r="A31" s="17" t="s">
        <v>67</v>
      </c>
      <c r="B31" s="14"/>
      <c r="C31" s="18">
        <v>1</v>
      </c>
      <c r="D31" s="11"/>
      <c r="E31" s="19" t="str">
        <f t="shared" si="1"/>
        <v/>
      </c>
    </row>
    <row r="32" spans="1:11" x14ac:dyDescent="0.3">
      <c r="A32" s="17"/>
      <c r="B32" s="32"/>
      <c r="C32" s="18"/>
      <c r="D32" s="11"/>
      <c r="E32" s="19" t="str">
        <f t="shared" si="1"/>
        <v/>
      </c>
    </row>
    <row r="33" spans="1:5" x14ac:dyDescent="0.3">
      <c r="A33" s="17" t="s">
        <v>96</v>
      </c>
      <c r="B33" s="32"/>
      <c r="C33" s="18">
        <v>0.5</v>
      </c>
      <c r="D33" s="11"/>
      <c r="E33" s="19" t="str">
        <f t="shared" si="1"/>
        <v/>
      </c>
    </row>
    <row r="34" spans="1:5" x14ac:dyDescent="0.3">
      <c r="A34" s="17" t="s">
        <v>97</v>
      </c>
      <c r="B34" s="32"/>
      <c r="C34" s="18">
        <v>0.5</v>
      </c>
      <c r="D34" s="11"/>
      <c r="E34" s="19" t="str">
        <f t="shared" si="1"/>
        <v/>
      </c>
    </row>
    <row r="35" spans="1:5" x14ac:dyDescent="0.3">
      <c r="A35" s="17" t="s">
        <v>90</v>
      </c>
      <c r="B35" s="32"/>
      <c r="C35" s="18">
        <v>0.7</v>
      </c>
      <c r="D35" s="11"/>
      <c r="E35" s="19" t="str">
        <f t="shared" si="1"/>
        <v/>
      </c>
    </row>
    <row r="36" spans="1:5" x14ac:dyDescent="0.3">
      <c r="A36" s="17" t="s">
        <v>91</v>
      </c>
      <c r="B36" s="32"/>
      <c r="C36" s="18">
        <v>0.7</v>
      </c>
      <c r="D36" s="11"/>
      <c r="E36" s="19" t="str">
        <f t="shared" si="1"/>
        <v/>
      </c>
    </row>
    <row r="37" spans="1:5" x14ac:dyDescent="0.3">
      <c r="A37" s="17" t="s">
        <v>92</v>
      </c>
      <c r="B37" s="32"/>
      <c r="C37" s="18">
        <v>0.7</v>
      </c>
      <c r="D37" s="11"/>
      <c r="E37" s="19" t="str">
        <f t="shared" si="1"/>
        <v/>
      </c>
    </row>
    <row r="38" spans="1:5" x14ac:dyDescent="0.3">
      <c r="A38" s="17" t="s">
        <v>93</v>
      </c>
      <c r="B38" s="32"/>
      <c r="C38" s="18">
        <v>0.7</v>
      </c>
      <c r="D38" s="11"/>
      <c r="E38" s="19" t="str">
        <f t="shared" si="1"/>
        <v/>
      </c>
    </row>
    <row r="39" spans="1:5" x14ac:dyDescent="0.3">
      <c r="A39" s="17" t="s">
        <v>94</v>
      </c>
      <c r="B39" s="32"/>
      <c r="C39" s="18">
        <v>1</v>
      </c>
      <c r="D39" s="11"/>
      <c r="E39" s="19" t="str">
        <f t="shared" si="1"/>
        <v/>
      </c>
    </row>
    <row r="40" spans="1:5" x14ac:dyDescent="0.3">
      <c r="A40" s="17" t="s">
        <v>95</v>
      </c>
      <c r="B40" s="32"/>
      <c r="C40" s="18">
        <v>1</v>
      </c>
      <c r="D40" s="11"/>
      <c r="E40" s="19" t="str">
        <f t="shared" si="1"/>
        <v/>
      </c>
    </row>
    <row r="41" spans="1:5" x14ac:dyDescent="0.3">
      <c r="A41" s="17" t="s">
        <v>88</v>
      </c>
      <c r="B41" s="32"/>
      <c r="C41" s="18">
        <v>0.7</v>
      </c>
      <c r="D41" s="11"/>
      <c r="E41" s="19" t="str">
        <f t="shared" si="1"/>
        <v/>
      </c>
    </row>
    <row r="42" spans="1:5" x14ac:dyDescent="0.3">
      <c r="A42" s="17" t="s">
        <v>89</v>
      </c>
      <c r="B42" s="32"/>
      <c r="C42" s="18">
        <v>0.7</v>
      </c>
      <c r="D42" s="11"/>
      <c r="E42" s="19" t="str">
        <f t="shared" si="1"/>
        <v/>
      </c>
    </row>
    <row r="43" spans="1:5" x14ac:dyDescent="0.3">
      <c r="A43" s="17" t="s">
        <v>86</v>
      </c>
      <c r="B43" s="32" t="s">
        <v>103</v>
      </c>
      <c r="C43" s="18">
        <v>1.3</v>
      </c>
      <c r="D43" s="11"/>
      <c r="E43" s="19" t="str">
        <f t="shared" si="1"/>
        <v/>
      </c>
    </row>
    <row r="44" spans="1:5" x14ac:dyDescent="0.3">
      <c r="A44" s="17" t="s">
        <v>87</v>
      </c>
      <c r="B44" s="32" t="s">
        <v>32</v>
      </c>
      <c r="C44" s="18">
        <v>1.3</v>
      </c>
      <c r="D44" s="11"/>
      <c r="E44" s="19" t="str">
        <f t="shared" si="1"/>
        <v/>
      </c>
    </row>
    <row r="45" spans="1:5" x14ac:dyDescent="0.3">
      <c r="A45" s="17" t="s">
        <v>84</v>
      </c>
      <c r="B45" s="32" t="s">
        <v>103</v>
      </c>
      <c r="C45" s="18">
        <v>1.3</v>
      </c>
      <c r="D45" s="11"/>
      <c r="E45" s="19" t="str">
        <f t="shared" si="1"/>
        <v/>
      </c>
    </row>
    <row r="46" spans="1:5" x14ac:dyDescent="0.3">
      <c r="A46" s="17" t="s">
        <v>85</v>
      </c>
      <c r="B46" s="32" t="s">
        <v>32</v>
      </c>
      <c r="C46" s="18">
        <v>1.3</v>
      </c>
      <c r="D46" s="11"/>
      <c r="E46" s="19" t="str">
        <f t="shared" si="1"/>
        <v/>
      </c>
    </row>
    <row r="47" spans="1:5" x14ac:dyDescent="0.3">
      <c r="A47" s="17" t="s">
        <v>68</v>
      </c>
      <c r="B47" s="32" t="s">
        <v>103</v>
      </c>
      <c r="C47" s="18">
        <v>3</v>
      </c>
      <c r="D47" s="11"/>
      <c r="E47" s="19" t="str">
        <f t="shared" si="1"/>
        <v/>
      </c>
    </row>
    <row r="48" spans="1:5" x14ac:dyDescent="0.3">
      <c r="A48" s="17" t="s">
        <v>70</v>
      </c>
      <c r="B48" s="32" t="s">
        <v>103</v>
      </c>
      <c r="C48" s="18">
        <v>3</v>
      </c>
      <c r="D48" s="11"/>
      <c r="E48" s="19" t="str">
        <f t="shared" si="1"/>
        <v/>
      </c>
    </row>
    <row r="49" spans="1:5" x14ac:dyDescent="0.3">
      <c r="A49" s="17" t="s">
        <v>69</v>
      </c>
      <c r="B49" s="32" t="s">
        <v>32</v>
      </c>
      <c r="C49" s="18">
        <v>3</v>
      </c>
      <c r="D49" s="11"/>
      <c r="E49" s="19" t="str">
        <f t="shared" si="1"/>
        <v/>
      </c>
    </row>
    <row r="50" spans="1:5" x14ac:dyDescent="0.3">
      <c r="A50" s="17" t="s">
        <v>71</v>
      </c>
      <c r="B50" s="32" t="s">
        <v>32</v>
      </c>
      <c r="C50" s="18">
        <v>3</v>
      </c>
      <c r="D50" s="11"/>
      <c r="E50" s="19" t="str">
        <f t="shared" si="1"/>
        <v/>
      </c>
    </row>
    <row r="51" spans="1:5" x14ac:dyDescent="0.3">
      <c r="A51" s="17" t="s">
        <v>78</v>
      </c>
      <c r="B51" s="32" t="s">
        <v>103</v>
      </c>
      <c r="C51" s="18">
        <v>2</v>
      </c>
      <c r="D51" s="11"/>
      <c r="E51" s="19" t="str">
        <f t="shared" si="1"/>
        <v/>
      </c>
    </row>
    <row r="52" spans="1:5" x14ac:dyDescent="0.3">
      <c r="A52" s="17" t="s">
        <v>76</v>
      </c>
      <c r="B52" s="32" t="s">
        <v>103</v>
      </c>
      <c r="C52" s="18">
        <v>2.2000000000000002</v>
      </c>
      <c r="D52" s="11"/>
      <c r="E52" s="19" t="str">
        <f t="shared" si="1"/>
        <v/>
      </c>
    </row>
    <row r="53" spans="1:5" x14ac:dyDescent="0.3">
      <c r="A53" s="17" t="s">
        <v>79</v>
      </c>
      <c r="B53" s="32" t="s">
        <v>32</v>
      </c>
      <c r="C53" s="18">
        <v>2</v>
      </c>
      <c r="D53" s="11"/>
      <c r="E53" s="19" t="str">
        <f t="shared" si="1"/>
        <v/>
      </c>
    </row>
    <row r="54" spans="1:5" x14ac:dyDescent="0.3">
      <c r="A54" s="17" t="s">
        <v>77</v>
      </c>
      <c r="B54" s="32" t="s">
        <v>32</v>
      </c>
      <c r="C54" s="18">
        <v>2.2000000000000002</v>
      </c>
      <c r="D54" s="11"/>
      <c r="E54" s="19" t="str">
        <f t="shared" si="1"/>
        <v/>
      </c>
    </row>
    <row r="55" spans="1:5" x14ac:dyDescent="0.3">
      <c r="A55" s="17" t="s">
        <v>72</v>
      </c>
      <c r="B55" s="32" t="s">
        <v>103</v>
      </c>
      <c r="C55" s="18">
        <v>2.5</v>
      </c>
      <c r="D55" s="11"/>
      <c r="E55" s="19" t="str">
        <f t="shared" si="1"/>
        <v/>
      </c>
    </row>
    <row r="56" spans="1:5" x14ac:dyDescent="0.3">
      <c r="A56" s="17" t="s">
        <v>74</v>
      </c>
      <c r="B56" s="32" t="s">
        <v>103</v>
      </c>
      <c r="C56" s="18">
        <v>2.5</v>
      </c>
      <c r="D56" s="11"/>
      <c r="E56" s="19" t="str">
        <f t="shared" si="1"/>
        <v/>
      </c>
    </row>
    <row r="57" spans="1:5" x14ac:dyDescent="0.3">
      <c r="A57" s="17" t="s">
        <v>73</v>
      </c>
      <c r="B57" s="32" t="s">
        <v>32</v>
      </c>
      <c r="C57" s="18">
        <v>2.5</v>
      </c>
      <c r="D57" s="11"/>
      <c r="E57" s="19" t="str">
        <f t="shared" si="1"/>
        <v/>
      </c>
    </row>
    <row r="58" spans="1:5" x14ac:dyDescent="0.3">
      <c r="A58" s="17" t="s">
        <v>75</v>
      </c>
      <c r="B58" s="32" t="s">
        <v>32</v>
      </c>
      <c r="C58" s="18">
        <v>2.5</v>
      </c>
      <c r="D58" s="11"/>
      <c r="E58" s="19" t="str">
        <f t="shared" si="1"/>
        <v/>
      </c>
    </row>
    <row r="59" spans="1:5" x14ac:dyDescent="0.3">
      <c r="A59" s="17" t="s">
        <v>106</v>
      </c>
      <c r="B59" s="32" t="s">
        <v>103</v>
      </c>
      <c r="C59" s="18">
        <v>2.2000000000000002</v>
      </c>
      <c r="D59" s="11"/>
      <c r="E59" s="19"/>
    </row>
    <row r="60" spans="1:5" x14ac:dyDescent="0.3">
      <c r="A60" s="17" t="s">
        <v>107</v>
      </c>
      <c r="B60" s="32" t="s">
        <v>103</v>
      </c>
      <c r="C60" s="18">
        <v>2.2000000000000002</v>
      </c>
      <c r="D60" s="11"/>
      <c r="E60" s="19"/>
    </row>
    <row r="61" spans="1:5" x14ac:dyDescent="0.3">
      <c r="A61" s="17" t="s">
        <v>104</v>
      </c>
      <c r="B61" s="32" t="s">
        <v>32</v>
      </c>
      <c r="C61" s="18">
        <v>2.2000000000000002</v>
      </c>
      <c r="D61" s="11"/>
      <c r="E61" s="19"/>
    </row>
    <row r="62" spans="1:5" x14ac:dyDescent="0.3">
      <c r="A62" s="17" t="s">
        <v>105</v>
      </c>
      <c r="B62" s="32" t="s">
        <v>32</v>
      </c>
      <c r="C62" s="18">
        <v>2.2000000000000002</v>
      </c>
      <c r="D62" s="11"/>
      <c r="E62" s="19"/>
    </row>
    <row r="63" spans="1:5" x14ac:dyDescent="0.3">
      <c r="A63" s="17" t="s">
        <v>80</v>
      </c>
      <c r="B63" s="32" t="s">
        <v>103</v>
      </c>
      <c r="C63" s="18">
        <v>2</v>
      </c>
      <c r="D63" s="11"/>
      <c r="E63" s="19" t="str">
        <f t="shared" si="1"/>
        <v/>
      </c>
    </row>
    <row r="64" spans="1:5" x14ac:dyDescent="0.3">
      <c r="A64" s="17" t="s">
        <v>82</v>
      </c>
      <c r="B64" s="32" t="s">
        <v>103</v>
      </c>
      <c r="C64" s="18">
        <v>2</v>
      </c>
      <c r="D64" s="11"/>
      <c r="E64" s="19" t="str">
        <f t="shared" si="1"/>
        <v/>
      </c>
    </row>
    <row r="65" spans="1:10" x14ac:dyDescent="0.3">
      <c r="A65" s="17" t="s">
        <v>81</v>
      </c>
      <c r="B65" s="32" t="s">
        <v>32</v>
      </c>
      <c r="C65" s="18">
        <v>2</v>
      </c>
      <c r="D65" s="11"/>
      <c r="E65" s="19" t="str">
        <f t="shared" si="1"/>
        <v/>
      </c>
    </row>
    <row r="66" spans="1:10" x14ac:dyDescent="0.3">
      <c r="A66" s="17" t="s">
        <v>83</v>
      </c>
      <c r="B66" s="32" t="s">
        <v>32</v>
      </c>
      <c r="C66" s="18">
        <v>2</v>
      </c>
      <c r="D66" s="11"/>
      <c r="E66" s="19" t="str">
        <f t="shared" si="1"/>
        <v/>
      </c>
    </row>
    <row r="67" spans="1:10" x14ac:dyDescent="0.3">
      <c r="A67" s="41" t="s">
        <v>4</v>
      </c>
      <c r="B67" s="41"/>
      <c r="C67" s="41"/>
      <c r="D67" s="33">
        <f>SUM(D3:D66)</f>
        <v>0</v>
      </c>
      <c r="E67" s="33">
        <f>SUM(E3:E66)</f>
        <v>0</v>
      </c>
    </row>
    <row r="68" spans="1:10" x14ac:dyDescent="0.3">
      <c r="G68" s="34"/>
      <c r="H68" s="34"/>
      <c r="I68" s="34"/>
      <c r="J68" s="34"/>
    </row>
    <row r="69" spans="1:10" x14ac:dyDescent="0.3">
      <c r="G69" s="34"/>
      <c r="H69" s="34"/>
      <c r="I69" s="34"/>
      <c r="J69" s="34"/>
    </row>
    <row r="70" spans="1:10" x14ac:dyDescent="0.3">
      <c r="G70" s="34"/>
      <c r="H70" s="34"/>
      <c r="I70" s="34"/>
      <c r="J70" s="34"/>
    </row>
    <row r="71" spans="1:10" x14ac:dyDescent="0.3">
      <c r="G71" s="34"/>
      <c r="H71" s="34"/>
      <c r="I71" s="34"/>
      <c r="J71" s="34"/>
    </row>
    <row r="72" spans="1:10" x14ac:dyDescent="0.3">
      <c r="G72" s="34"/>
      <c r="H72" s="34"/>
      <c r="I72" s="34"/>
      <c r="J72" s="34"/>
    </row>
    <row r="73" spans="1:10" x14ac:dyDescent="0.3">
      <c r="G73" s="34"/>
      <c r="H73" s="34"/>
      <c r="I73" s="34"/>
      <c r="J73" s="34"/>
    </row>
    <row r="74" spans="1:10" x14ac:dyDescent="0.3">
      <c r="F74" s="21"/>
      <c r="G74" s="21"/>
      <c r="H74" s="21"/>
      <c r="I74" s="21"/>
      <c r="J74" s="21"/>
    </row>
  </sheetData>
  <sheetProtection algorithmName="SHA-512" hashValue="FP9QArTIUqpXR/cWM7trBw8jGEsx8YWNPsXgjlJQTmaGzDBLguB7rSMSXAzcpZFfBNZUxT6xgNEuI4pmpvjnGA==" saltValue="IRm0ptGPI5Z+GCSac5Xqvg==" spinCount="100000" sheet="1" objects="1" scenarios="1"/>
  <mergeCells count="13">
    <mergeCell ref="A1:E1"/>
    <mergeCell ref="J9:J11"/>
    <mergeCell ref="I12:J12"/>
    <mergeCell ref="G12:H12"/>
    <mergeCell ref="G18:J18"/>
    <mergeCell ref="A67:C67"/>
    <mergeCell ref="G14:J14"/>
    <mergeCell ref="G29:J29"/>
    <mergeCell ref="G28:J28"/>
    <mergeCell ref="G27:J27"/>
    <mergeCell ref="G26:J26"/>
    <mergeCell ref="G21:J21"/>
    <mergeCell ref="I23:J24"/>
  </mergeCells>
  <conditionalFormatting sqref="G15">
    <cfRule type="expression" dxfId="6" priority="7">
      <formula>IF(G15="Oui",TRUE,FALSE)</formula>
    </cfRule>
  </conditionalFormatting>
  <conditionalFormatting sqref="J16 G23:H24">
    <cfRule type="expression" dxfId="5" priority="2">
      <formula>IF($G$15="Non",TRUE,FALSE)</formula>
    </cfRule>
  </conditionalFormatting>
  <conditionalFormatting sqref="G19">
    <cfRule type="expression" dxfId="4" priority="5">
      <formula>IF(G19="Oui",TRUE,FALSE)</formula>
    </cfRule>
  </conditionalFormatting>
  <conditionalFormatting sqref="H20:J20">
    <cfRule type="expression" dxfId="3" priority="4">
      <formula>IF($G$15="Non",TRUE,FALSE)</formula>
    </cfRule>
  </conditionalFormatting>
  <conditionalFormatting sqref="G20">
    <cfRule type="expression" dxfId="2" priority="3">
      <formula>IF($G$15="Non",TRUE,FALSE)</formula>
    </cfRule>
  </conditionalFormatting>
  <conditionalFormatting sqref="G16">
    <cfRule type="expression" dxfId="1" priority="6">
      <formula>IF($G$15="Non",TRUE,FALSE)</formula>
    </cfRule>
  </conditionalFormatting>
  <conditionalFormatting sqref="H16:I16">
    <cfRule type="expression" dxfId="0" priority="1">
      <formula>IF($G$15="Non",TRUE,FALSE)</formula>
    </cfRule>
  </conditionalFormatting>
  <dataValidations count="2">
    <dataValidation type="list" allowBlank="1" showInputMessage="1" showErrorMessage="1" sqref="G15 G19" xr:uid="{CB407126-EEC5-4C64-B60D-EBEDACDE7294}">
      <formula1>"Oui, Non"</formula1>
    </dataValidation>
    <dataValidation type="list" allowBlank="1" showInputMessage="1" showErrorMessage="1" sqref="B3:B31" xr:uid="{66E5F955-29EF-404E-AA84-458FFC089D56}">
      <formula1>"Noir,Couleur"</formula1>
    </dataValidation>
  </dataValidations>
  <hyperlinks>
    <hyperlink ref="G28" r:id="rId1" xr:uid="{74F43ED1-20F8-42F6-A505-7E642092C51B}"/>
    <hyperlink ref="H19" r:id="rId2" xr:uid="{EE94149E-C4DC-493D-8F5F-C01943BD4177}"/>
  </hyperlinks>
  <pageMargins left="0.25" right="0.25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</dc:creator>
  <cp:lastModifiedBy>Sébastien Moulin</cp:lastModifiedBy>
  <cp:lastPrinted>2018-04-17T14:47:25Z</cp:lastPrinted>
  <dcterms:created xsi:type="dcterms:W3CDTF">2016-11-06T14:38:48Z</dcterms:created>
  <dcterms:modified xsi:type="dcterms:W3CDTF">2025-08-20T14:12:54Z</dcterms:modified>
</cp:coreProperties>
</file>